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1860" yWindow="0" windowWidth="20490" windowHeight="7155" tabRatio="599"/>
  </bookViews>
  <sheets>
    <sheet name="312-11" sheetId="2" r:id="rId1"/>
  </sheets>
  <definedNames>
    <definedName name="_Regression_Int" localSheetId="0" hidden="1">1</definedName>
    <definedName name="_xlnm.Print_Area" localSheetId="0">'312-11'!$A$1:$M$24</definedName>
    <definedName name="Imprimir_área_IM" localSheetId="0">'312-11'!$A$1:$L$20</definedName>
  </definedNames>
  <calcPr calcId="152511"/>
</workbook>
</file>

<file path=xl/calcChain.xml><?xml version="1.0" encoding="utf-8"?>
<calcChain xmlns="http://schemas.openxmlformats.org/spreadsheetml/2006/main">
  <c r="M20" i="2" l="1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L11" i="2"/>
  <c r="J11" i="2"/>
  <c r="I11" i="2"/>
  <c r="H11" i="2"/>
  <c r="G11" i="2"/>
  <c r="F11" i="2"/>
  <c r="D11" i="2"/>
  <c r="B11" i="2"/>
  <c r="M8" i="2"/>
  <c r="L8" i="2"/>
  <c r="K8" i="2"/>
  <c r="J8" i="2"/>
  <c r="I8" i="2"/>
  <c r="H8" i="2"/>
  <c r="G8" i="2"/>
  <c r="F8" i="2"/>
  <c r="E8" i="2"/>
  <c r="D8" i="2"/>
  <c r="C8" i="2"/>
  <c r="B8" i="2"/>
  <c r="B19" i="2" l="1"/>
  <c r="B5" i="2" s="1"/>
  <c r="B16" i="2"/>
  <c r="B13" i="2"/>
  <c r="B10" i="2"/>
  <c r="B7" i="2"/>
  <c r="M5" i="2"/>
  <c r="D5" i="2"/>
  <c r="E5" i="2"/>
  <c r="F5" i="2"/>
  <c r="G5" i="2"/>
  <c r="H5" i="2"/>
  <c r="I5" i="2"/>
  <c r="J5" i="2"/>
  <c r="K5" i="2"/>
  <c r="L5" i="2"/>
  <c r="C5" i="2"/>
</calcChain>
</file>

<file path=xl/sharedStrings.xml><?xml version="1.0" encoding="utf-8"?>
<sst xmlns="http://schemas.openxmlformats.org/spreadsheetml/2006/main" count="42" uniqueCount="27">
  <si>
    <t>Para semilla:</t>
  </si>
  <si>
    <t>Para otros fines:</t>
  </si>
  <si>
    <t>Total</t>
  </si>
  <si>
    <t>Coclé</t>
  </si>
  <si>
    <t>Colón</t>
  </si>
  <si>
    <t>Chiriquí</t>
  </si>
  <si>
    <t>Darién</t>
  </si>
  <si>
    <t>Herrera</t>
  </si>
  <si>
    <t>Panamá</t>
  </si>
  <si>
    <t>Veraguas</t>
  </si>
  <si>
    <t>Cosecha de arroz (quintales en cáscara)</t>
  </si>
  <si>
    <t>Comarca Ngäbe Buglé</t>
  </si>
  <si>
    <t>Los Santos</t>
  </si>
  <si>
    <t>Bocas del Toro</t>
  </si>
  <si>
    <t>Vendió:</t>
  </si>
  <si>
    <t>Disponible para la venta:</t>
  </si>
  <si>
    <t>Panamá Oeste</t>
  </si>
  <si>
    <t>-      Cantidad nula o cero.</t>
  </si>
  <si>
    <t>Para consumo del hogar del productor:</t>
  </si>
  <si>
    <t>Utilización</t>
  </si>
  <si>
    <t xml:space="preserve">            TOTAL       </t>
  </si>
  <si>
    <t xml:space="preserve">     Cantidad       </t>
  </si>
  <si>
    <t xml:space="preserve">     Porcentaje       </t>
  </si>
  <si>
    <t xml:space="preserve">                  Cuando la cantidad es menor a la mitad de la unidad o fracción decimal adoptada, para la expresión del dato.</t>
  </si>
  <si>
    <t>Provincia y comarca indígena</t>
  </si>
  <si>
    <t>-</t>
  </si>
  <si>
    <t>Cuadro 11. COSECHA DE ARROZ EN LA REPÚBLICA, POR PROVINCIA Y COMARCA INDÍGENA, SEGÚN UTILIZACIÓN: 
AÑO AGRÍCOLA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</si>
</sst>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);\(#,##0.0\)"/>
    <numFmt numFmtId="165" formatCode="#,##0.0"/>
    <numFmt numFmtId="166" formatCode="0.0"/>
    <numFmt numFmtId="167" formatCode="0.0%"/>
  </numFmts>
  <fonts count="11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Courier"/>
    </font>
    <font>
      <b/>
      <sz val="10"/>
      <color theme="0"/>
      <name val="Arial"/>
      <family val="2"/>
    </font>
    <font>
      <b/>
      <sz val="10"/>
      <color theme="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/>
    <xf numFmtId="0" fontId="7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/>
    </xf>
    <xf numFmtId="166" fontId="4" fillId="0" borderId="0" xfId="0" applyNumberFormat="1" applyFont="1" applyFill="1" applyAlignment="1" applyProtection="1">
      <alignment horizontal="left"/>
    </xf>
    <xf numFmtId="0" fontId="9" fillId="2" borderId="5" xfId="0" applyFont="1" applyFill="1" applyBorder="1" applyAlignment="1">
      <alignment horizontal="centerContinuous" vertical="center" wrapText="1"/>
    </xf>
    <xf numFmtId="0" fontId="4" fillId="0" borderId="4" xfId="0" applyFont="1" applyFill="1" applyBorder="1"/>
    <xf numFmtId="1" fontId="5" fillId="0" borderId="1" xfId="2" applyNumberFormat="1" applyFont="1" applyFill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165" fontId="5" fillId="0" borderId="1" xfId="0" applyNumberFormat="1" applyFont="1" applyBorder="1" applyAlignment="1">
      <alignment horizontal="right" vertical="center"/>
    </xf>
    <xf numFmtId="10" fontId="5" fillId="0" borderId="1" xfId="2" applyNumberFormat="1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7" fontId="5" fillId="0" borderId="1" xfId="2" applyNumberFormat="1" applyFont="1" applyFill="1" applyBorder="1" applyAlignment="1" applyProtection="1">
      <alignment horizontal="right" vertical="center"/>
    </xf>
    <xf numFmtId="3" fontId="7" fillId="0" borderId="6" xfId="0" applyNumberFormat="1" applyFont="1" applyFill="1" applyBorder="1" applyAlignment="1" applyProtection="1">
      <alignment horizontal="right" vertical="center"/>
    </xf>
    <xf numFmtId="0" fontId="9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10" fillId="2" borderId="5" xfId="0" applyFont="1" applyFill="1" applyBorder="1" applyAlignment="1">
      <alignment horizontal="centerContinuous" vertical="center" wrapText="1"/>
    </xf>
    <xf numFmtId="0" fontId="9" fillId="2" borderId="5" xfId="0" applyFont="1" applyFill="1" applyBorder="1" applyAlignment="1">
      <alignment horizontal="centerContinuous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 4" xfId="4"/>
    <cellStyle name="Porcentaje" xfId="2" builtinId="5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21</xdr:row>
      <xdr:rowOff>56030</xdr:rowOff>
    </xdr:from>
    <xdr:to>
      <xdr:col>0</xdr:col>
      <xdr:colOff>437028</xdr:colOff>
      <xdr:row>24</xdr:row>
      <xdr:rowOff>3362</xdr:rowOff>
    </xdr:to>
    <xdr:sp macro="" textlink="">
      <xdr:nvSpPr>
        <xdr:cNvPr id="2" name="Cerrar llave 1"/>
        <xdr:cNvSpPr/>
      </xdr:nvSpPr>
      <xdr:spPr>
        <a:xfrm>
          <a:off x="212911" y="10981765"/>
          <a:ext cx="224117" cy="41797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O26"/>
  <sheetViews>
    <sheetView showGridLines="0" tabSelected="1" zoomScaleNormal="100" zoomScaleSheetLayoutView="100" workbookViewId="0">
      <selection activeCell="A2" sqref="A2:A4"/>
    </sheetView>
  </sheetViews>
  <sheetFormatPr baseColWidth="10" defaultColWidth="9.77734375" defaultRowHeight="15" customHeight="1" x14ac:dyDescent="0.2"/>
  <cols>
    <col min="1" max="1" width="15.5546875" style="6" customWidth="1"/>
    <col min="2" max="2" width="7.21875" style="6" customWidth="1"/>
    <col min="3" max="3" width="6.33203125" style="6" customWidth="1"/>
    <col min="4" max="4" width="6.88671875" style="6" customWidth="1"/>
    <col min="5" max="5" width="5.21875" style="6" customWidth="1"/>
    <col min="6" max="6" width="6.88671875" style="6" customWidth="1"/>
    <col min="7" max="7" width="5.77734375" style="6" customWidth="1"/>
    <col min="8" max="8" width="5.88671875" style="6" customWidth="1"/>
    <col min="9" max="9" width="5.77734375" style="6" customWidth="1"/>
    <col min="10" max="11" width="6.33203125" style="6" customWidth="1"/>
    <col min="12" max="12" width="7.33203125" style="6" customWidth="1"/>
    <col min="13" max="13" width="7.109375" style="6" customWidth="1"/>
    <col min="14" max="14" width="4.6640625" style="5" customWidth="1"/>
    <col min="15" max="16384" width="9.77734375" style="6"/>
  </cols>
  <sheetData>
    <row r="1" spans="1:15" ht="60" customHeight="1" x14ac:dyDescent="0.2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ht="24.95" customHeight="1" x14ac:dyDescent="0.2">
      <c r="A2" s="35" t="s">
        <v>19</v>
      </c>
      <c r="B2" s="20" t="s">
        <v>10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5" ht="24.95" customHeight="1" x14ac:dyDescent="0.2">
      <c r="A3" s="36"/>
      <c r="B3" s="35" t="s">
        <v>2</v>
      </c>
      <c r="C3" s="20" t="s">
        <v>24</v>
      </c>
      <c r="D3" s="31"/>
      <c r="E3" s="31"/>
      <c r="F3" s="31"/>
      <c r="G3" s="31"/>
      <c r="H3" s="31"/>
      <c r="I3" s="31"/>
      <c r="J3" s="31"/>
      <c r="K3" s="31"/>
      <c r="L3" s="31"/>
      <c r="M3" s="32"/>
      <c r="N3" s="21"/>
    </row>
    <row r="4" spans="1:15" s="30" customFormat="1" ht="60" customHeight="1" x14ac:dyDescent="0.2">
      <c r="A4" s="36"/>
      <c r="B4" s="36"/>
      <c r="C4" s="29" t="s">
        <v>13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12</v>
      </c>
      <c r="J4" s="29" t="s">
        <v>8</v>
      </c>
      <c r="K4" s="29" t="s">
        <v>16</v>
      </c>
      <c r="L4" s="29" t="s">
        <v>9</v>
      </c>
      <c r="M4" s="29" t="s">
        <v>11</v>
      </c>
    </row>
    <row r="5" spans="1:15" s="2" customFormat="1" ht="45.95" customHeight="1" x14ac:dyDescent="0.2">
      <c r="A5" s="10" t="s">
        <v>20</v>
      </c>
      <c r="B5" s="28">
        <f>B7+B10+B13+B16+B19</f>
        <v>7890900</v>
      </c>
      <c r="C5" s="28">
        <f>C7+C10+C13+C16+C19</f>
        <v>9300</v>
      </c>
      <c r="D5" s="28">
        <f t="shared" ref="D5:M5" si="0">D7+D10+D13+D16+D19</f>
        <v>1328800</v>
      </c>
      <c r="E5" s="28">
        <f t="shared" si="0"/>
        <v>10300</v>
      </c>
      <c r="F5" s="28">
        <f t="shared" si="0"/>
        <v>2264100</v>
      </c>
      <c r="G5" s="28">
        <f t="shared" si="0"/>
        <v>705800</v>
      </c>
      <c r="H5" s="28">
        <f t="shared" si="0"/>
        <v>645700</v>
      </c>
      <c r="I5" s="28">
        <f t="shared" si="0"/>
        <v>916900</v>
      </c>
      <c r="J5" s="28">
        <f t="shared" si="0"/>
        <v>985900</v>
      </c>
      <c r="K5" s="28">
        <f t="shared" si="0"/>
        <v>30300</v>
      </c>
      <c r="L5" s="28">
        <f t="shared" si="0"/>
        <v>972000</v>
      </c>
      <c r="M5" s="16">
        <f t="shared" si="0"/>
        <v>21800</v>
      </c>
      <c r="N5" s="11"/>
    </row>
    <row r="6" spans="1:15" s="2" customFormat="1" ht="45.95" customHeight="1" x14ac:dyDescent="0.2">
      <c r="A6" s="1" t="s">
        <v>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1"/>
      <c r="O6" s="11"/>
    </row>
    <row r="7" spans="1:15" s="2" customFormat="1" ht="45.95" customHeight="1" x14ac:dyDescent="0.2">
      <c r="A7" s="1" t="s">
        <v>21</v>
      </c>
      <c r="B7" s="15">
        <f>SUM(C7:M7)</f>
        <v>7326600</v>
      </c>
      <c r="C7" s="23">
        <v>1000</v>
      </c>
      <c r="D7" s="23">
        <v>1235300</v>
      </c>
      <c r="E7" s="23">
        <v>100</v>
      </c>
      <c r="F7" s="23">
        <v>2200900</v>
      </c>
      <c r="G7" s="23">
        <v>626300</v>
      </c>
      <c r="H7" s="23">
        <v>599700</v>
      </c>
      <c r="I7" s="23">
        <v>852500</v>
      </c>
      <c r="J7" s="23">
        <v>922000</v>
      </c>
      <c r="K7" s="23">
        <v>11000</v>
      </c>
      <c r="L7" s="23">
        <v>876800</v>
      </c>
      <c r="M7" s="23">
        <v>1000</v>
      </c>
      <c r="N7" s="12"/>
    </row>
    <row r="8" spans="1:15" s="2" customFormat="1" ht="45.95" customHeight="1" x14ac:dyDescent="0.2">
      <c r="A8" s="1" t="s">
        <v>22</v>
      </c>
      <c r="B8" s="24">
        <f>B7/B5*100</f>
        <v>92.848724480097317</v>
      </c>
      <c r="C8" s="24">
        <f t="shared" ref="C8:M8" si="1">C7/C5*100</f>
        <v>10.75268817204301</v>
      </c>
      <c r="D8" s="24">
        <f t="shared" si="1"/>
        <v>92.963576158940398</v>
      </c>
      <c r="E8" s="24">
        <f t="shared" si="1"/>
        <v>0.97087378640776689</v>
      </c>
      <c r="F8" s="24">
        <f t="shared" si="1"/>
        <v>97.208603860253518</v>
      </c>
      <c r="G8" s="24">
        <f t="shared" si="1"/>
        <v>88.736185888353631</v>
      </c>
      <c r="H8" s="24">
        <f t="shared" si="1"/>
        <v>92.875948582933248</v>
      </c>
      <c r="I8" s="24">
        <f t="shared" si="1"/>
        <v>92.97633329697895</v>
      </c>
      <c r="J8" s="24">
        <f t="shared" si="1"/>
        <v>93.51861243533827</v>
      </c>
      <c r="K8" s="24">
        <f t="shared" si="1"/>
        <v>36.303630363036305</v>
      </c>
      <c r="L8" s="24">
        <f t="shared" si="1"/>
        <v>90.205761316872426</v>
      </c>
      <c r="M8" s="24">
        <f t="shared" si="1"/>
        <v>4.5871559633027523</v>
      </c>
      <c r="N8" s="11"/>
    </row>
    <row r="9" spans="1:15" s="2" customFormat="1" ht="45.95" customHeight="1" x14ac:dyDescent="0.2">
      <c r="A9" s="33" t="s">
        <v>15</v>
      </c>
      <c r="B9" s="27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1"/>
    </row>
    <row r="10" spans="1:15" s="2" customFormat="1" ht="45.95" customHeight="1" x14ac:dyDescent="0.2">
      <c r="A10" s="1" t="s">
        <v>21</v>
      </c>
      <c r="B10" s="15">
        <f>SUM(C10:M10)</f>
        <v>21600</v>
      </c>
      <c r="C10" s="23" t="s">
        <v>25</v>
      </c>
      <c r="D10" s="23">
        <v>3100</v>
      </c>
      <c r="E10" s="23" t="s">
        <v>25</v>
      </c>
      <c r="F10" s="23">
        <v>7000</v>
      </c>
      <c r="G10" s="23">
        <v>600</v>
      </c>
      <c r="H10" s="23">
        <v>0</v>
      </c>
      <c r="I10" s="23">
        <v>5400</v>
      </c>
      <c r="J10" s="23">
        <v>1500</v>
      </c>
      <c r="K10" s="23" t="s">
        <v>25</v>
      </c>
      <c r="L10" s="23">
        <v>4000</v>
      </c>
      <c r="M10" s="23" t="s">
        <v>25</v>
      </c>
      <c r="N10" s="13"/>
    </row>
    <row r="11" spans="1:15" s="2" customFormat="1" ht="45.95" customHeight="1" x14ac:dyDescent="0.2">
      <c r="A11" s="1" t="s">
        <v>22</v>
      </c>
      <c r="B11" s="24">
        <f>B10/B5*100</f>
        <v>0.27373303425464779</v>
      </c>
      <c r="C11" s="24" t="s">
        <v>25</v>
      </c>
      <c r="D11" s="24">
        <f t="shared" ref="D11:L11" si="2">D10/D5*100</f>
        <v>0.23329319686935579</v>
      </c>
      <c r="E11" s="24" t="s">
        <v>25</v>
      </c>
      <c r="F11" s="24">
        <f t="shared" si="2"/>
        <v>0.3091736230731858</v>
      </c>
      <c r="G11" s="24">
        <f t="shared" si="2"/>
        <v>8.5009917823746103E-2</v>
      </c>
      <c r="H11" s="24">
        <f t="shared" si="2"/>
        <v>0</v>
      </c>
      <c r="I11" s="24">
        <f t="shared" si="2"/>
        <v>0.58894099683716872</v>
      </c>
      <c r="J11" s="24">
        <f t="shared" si="2"/>
        <v>0.15214524799675425</v>
      </c>
      <c r="K11" s="24" t="s">
        <v>25</v>
      </c>
      <c r="L11" s="24">
        <f t="shared" si="2"/>
        <v>0.41152263374485598</v>
      </c>
      <c r="M11" s="24" t="s">
        <v>25</v>
      </c>
      <c r="N11" s="13"/>
    </row>
    <row r="12" spans="1:15" s="2" customFormat="1" ht="45.95" customHeight="1" x14ac:dyDescent="0.2">
      <c r="A12" s="33" t="s">
        <v>18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13"/>
    </row>
    <row r="13" spans="1:15" s="2" customFormat="1" ht="45.95" customHeight="1" x14ac:dyDescent="0.2">
      <c r="A13" s="1" t="s">
        <v>21</v>
      </c>
      <c r="B13" s="15">
        <f>SUM(C13:M13)</f>
        <v>436800</v>
      </c>
      <c r="C13" s="23">
        <v>7800</v>
      </c>
      <c r="D13" s="23">
        <v>82200</v>
      </c>
      <c r="E13" s="23">
        <v>9800</v>
      </c>
      <c r="F13" s="23">
        <v>22200</v>
      </c>
      <c r="G13" s="23">
        <v>74700</v>
      </c>
      <c r="H13" s="23">
        <v>39200</v>
      </c>
      <c r="I13" s="23">
        <v>43200</v>
      </c>
      <c r="J13" s="23">
        <v>58300</v>
      </c>
      <c r="K13" s="23">
        <v>18400</v>
      </c>
      <c r="L13" s="23">
        <v>62100</v>
      </c>
      <c r="M13" s="23">
        <v>18900</v>
      </c>
      <c r="N13" s="13"/>
    </row>
    <row r="14" spans="1:15" s="2" customFormat="1" ht="45.95" customHeight="1" x14ac:dyDescent="0.2">
      <c r="A14" s="1" t="s">
        <v>22</v>
      </c>
      <c r="B14" s="24">
        <f>B13/B5*100</f>
        <v>5.5354902482606549</v>
      </c>
      <c r="C14" s="24">
        <f t="shared" ref="C14:M14" si="3">C13/C5*100</f>
        <v>83.870967741935488</v>
      </c>
      <c r="D14" s="24">
        <f t="shared" si="3"/>
        <v>6.1860325105358216</v>
      </c>
      <c r="E14" s="24">
        <f t="shared" si="3"/>
        <v>95.145631067961162</v>
      </c>
      <c r="F14" s="24">
        <f t="shared" si="3"/>
        <v>0.98052206174638923</v>
      </c>
      <c r="G14" s="24">
        <f t="shared" si="3"/>
        <v>10.58373476905639</v>
      </c>
      <c r="H14" s="24">
        <f t="shared" si="3"/>
        <v>6.0709307728047079</v>
      </c>
      <c r="I14" s="24">
        <f t="shared" si="3"/>
        <v>4.7115279746973497</v>
      </c>
      <c r="J14" s="24">
        <f t="shared" si="3"/>
        <v>5.9133786388071812</v>
      </c>
      <c r="K14" s="24">
        <f t="shared" si="3"/>
        <v>60.726072607260726</v>
      </c>
      <c r="L14" s="24">
        <f t="shared" si="3"/>
        <v>6.3888888888888884</v>
      </c>
      <c r="M14" s="24">
        <f t="shared" si="3"/>
        <v>86.697247706422019</v>
      </c>
      <c r="N14" s="14"/>
    </row>
    <row r="15" spans="1:15" s="2" customFormat="1" ht="45.95" customHeight="1" x14ac:dyDescent="0.2">
      <c r="A15" s="1" t="s">
        <v>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"/>
    </row>
    <row r="16" spans="1:15" s="2" customFormat="1" ht="45.95" customHeight="1" x14ac:dyDescent="0.2">
      <c r="A16" s="1" t="s">
        <v>21</v>
      </c>
      <c r="B16" s="15">
        <f>SUM(C16:M16)</f>
        <v>80100</v>
      </c>
      <c r="C16" s="23">
        <v>200</v>
      </c>
      <c r="D16" s="23">
        <v>7200</v>
      </c>
      <c r="E16" s="23">
        <v>200</v>
      </c>
      <c r="F16" s="23">
        <v>23300</v>
      </c>
      <c r="G16" s="23">
        <v>2300</v>
      </c>
      <c r="H16" s="23">
        <v>3500</v>
      </c>
      <c r="I16" s="23">
        <v>14400</v>
      </c>
      <c r="J16" s="23">
        <v>3400</v>
      </c>
      <c r="K16" s="23">
        <v>800</v>
      </c>
      <c r="L16" s="23">
        <v>23800</v>
      </c>
      <c r="M16" s="23">
        <v>1000</v>
      </c>
      <c r="N16" s="11"/>
    </row>
    <row r="17" spans="1:14" s="2" customFormat="1" ht="45.95" customHeight="1" x14ac:dyDescent="0.2">
      <c r="A17" s="1" t="s">
        <v>22</v>
      </c>
      <c r="B17" s="24">
        <f>B16/B5*100</f>
        <v>1.0150933353609854</v>
      </c>
      <c r="C17" s="24">
        <f t="shared" ref="C17:M17" si="4">C16/C5*100</f>
        <v>2.1505376344086025</v>
      </c>
      <c r="D17" s="24">
        <f t="shared" si="4"/>
        <v>0.54184226369656829</v>
      </c>
      <c r="E17" s="24">
        <f t="shared" si="4"/>
        <v>1.9417475728155338</v>
      </c>
      <c r="F17" s="24">
        <f t="shared" si="4"/>
        <v>1.0291064882293186</v>
      </c>
      <c r="G17" s="24">
        <f t="shared" si="4"/>
        <v>0.32587135165769338</v>
      </c>
      <c r="H17" s="24">
        <f t="shared" si="4"/>
        <v>0.54204739042899175</v>
      </c>
      <c r="I17" s="24">
        <f t="shared" si="4"/>
        <v>1.5705093248991164</v>
      </c>
      <c r="J17" s="24">
        <f t="shared" si="4"/>
        <v>0.34486256212597627</v>
      </c>
      <c r="K17" s="24">
        <f t="shared" si="4"/>
        <v>2.6402640264026402</v>
      </c>
      <c r="L17" s="24">
        <f t="shared" si="4"/>
        <v>2.4485596707818931</v>
      </c>
      <c r="M17" s="24">
        <f t="shared" si="4"/>
        <v>4.5871559633027523</v>
      </c>
      <c r="N17" s="11"/>
    </row>
    <row r="18" spans="1:14" s="2" customFormat="1" ht="45.95" customHeight="1" x14ac:dyDescent="0.2">
      <c r="A18" s="1" t="s">
        <v>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11"/>
    </row>
    <row r="19" spans="1:14" s="2" customFormat="1" ht="45.95" customHeight="1" x14ac:dyDescent="0.2">
      <c r="A19" s="1" t="s">
        <v>21</v>
      </c>
      <c r="B19" s="15">
        <f>SUM(C19:M19)</f>
        <v>25800</v>
      </c>
      <c r="C19" s="23">
        <v>300</v>
      </c>
      <c r="D19" s="23">
        <v>1000</v>
      </c>
      <c r="E19" s="23">
        <v>200</v>
      </c>
      <c r="F19" s="23">
        <v>10700</v>
      </c>
      <c r="G19" s="23">
        <v>1900</v>
      </c>
      <c r="H19" s="23">
        <v>3300</v>
      </c>
      <c r="I19" s="23">
        <v>1400</v>
      </c>
      <c r="J19" s="23">
        <v>700</v>
      </c>
      <c r="K19" s="23">
        <v>100</v>
      </c>
      <c r="L19" s="23">
        <v>5300</v>
      </c>
      <c r="M19" s="23">
        <v>900</v>
      </c>
      <c r="N19" s="11"/>
    </row>
    <row r="20" spans="1:14" s="2" customFormat="1" ht="45.95" customHeight="1" x14ac:dyDescent="0.2">
      <c r="A20" s="17" t="s">
        <v>22</v>
      </c>
      <c r="B20" s="26">
        <f>B19/B5*100</f>
        <v>0.32695890202638483</v>
      </c>
      <c r="C20" s="26">
        <f t="shared" ref="C20:M20" si="5">C19/C5*100</f>
        <v>3.225806451612903</v>
      </c>
      <c r="D20" s="26">
        <f t="shared" si="5"/>
        <v>7.5255869957856714E-2</v>
      </c>
      <c r="E20" s="26">
        <f t="shared" si="5"/>
        <v>1.9417475728155338</v>
      </c>
      <c r="F20" s="26">
        <f t="shared" si="5"/>
        <v>0.47259396669758402</v>
      </c>
      <c r="G20" s="26">
        <f t="shared" si="5"/>
        <v>0.26919807310852933</v>
      </c>
      <c r="H20" s="26">
        <f t="shared" si="5"/>
        <v>0.51107325383304936</v>
      </c>
      <c r="I20" s="26">
        <f t="shared" si="5"/>
        <v>0.15268840658741412</v>
      </c>
      <c r="J20" s="26">
        <f t="shared" si="5"/>
        <v>7.1001115731818651E-2</v>
      </c>
      <c r="K20" s="26">
        <f t="shared" si="5"/>
        <v>0.33003300330033003</v>
      </c>
      <c r="L20" s="26">
        <f t="shared" si="5"/>
        <v>0.54526748971193417</v>
      </c>
      <c r="M20" s="26">
        <f t="shared" si="5"/>
        <v>4.1284403669724776</v>
      </c>
      <c r="N20" s="11"/>
    </row>
    <row r="21" spans="1:14" s="8" customFormat="1" ht="18" customHeight="1" x14ac:dyDescent="0.2">
      <c r="A21" s="3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7"/>
    </row>
    <row r="22" spans="1:14" s="8" customFormat="1" ht="13.5" customHeight="1" x14ac:dyDescent="0.2">
      <c r="A22" s="18">
        <v>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7"/>
    </row>
    <row r="23" spans="1:14" s="8" customFormat="1" ht="9.75" customHeight="1" x14ac:dyDescent="0.2">
      <c r="A23" s="1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7"/>
    </row>
    <row r="24" spans="1:14" s="8" customFormat="1" ht="14.25" customHeight="1" x14ac:dyDescent="0.2">
      <c r="A24" s="19">
        <v>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7"/>
    </row>
    <row r="26" spans="1:14" ht="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</sheetData>
  <sheetProtection selectLockedCells="1"/>
  <mergeCells count="3">
    <mergeCell ref="A1:M1"/>
    <mergeCell ref="B3:B4"/>
    <mergeCell ref="A2:A4"/>
  </mergeCells>
  <phoneticPr fontId="0" type="noConversion"/>
  <printOptions horizontalCentered="1"/>
  <pageMargins left="0.74803149606299213" right="0.74803149606299213" top="0.98425196850393704" bottom="0.98425196850393704" header="0" footer="0"/>
  <pageSetup scale="7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312-11</vt:lpstr>
      <vt:lpstr>'312-11'!Área_de_impresión</vt:lpstr>
      <vt:lpstr>'312-11'!Imprimir_área_IM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2025-09-05T17:22:35Z</cp:lastPrinted>
  <dcterms:created xsi:type="dcterms:W3CDTF">1998-04-01T17:08:43Z</dcterms:created>
  <dcterms:modified xsi:type="dcterms:W3CDTF">2025-10-17T19:13:57Z</dcterms:modified>
</cp:coreProperties>
</file>